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H:\Documents\U of M\Rady\Financial tools Entrada\"/>
    </mc:Choice>
  </mc:AlternateContent>
  <xr:revisionPtr revIDLastSave="0" documentId="13_ncr:1_{A4DE7F93-58B4-4E42-A46C-121C21DAC1CA}" xr6:coauthVersionLast="47" xr6:coauthVersionMax="47" xr10:uidLastSave="{00000000-0000-0000-0000-000000000000}"/>
  <bookViews>
    <workbookView xWindow="-108" yWindow="-108" windowWidth="23256" windowHeight="12456"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8" i="1" l="1"/>
  <c r="G28" i="1"/>
  <c r="G31" i="1"/>
  <c r="M26" i="1"/>
  <c r="L26" i="1"/>
  <c r="F26" i="1"/>
  <c r="E26" i="1"/>
  <c r="M25" i="1"/>
  <c r="L25" i="1"/>
  <c r="K25" i="1"/>
  <c r="J25" i="1"/>
  <c r="F25" i="1"/>
  <c r="E25" i="1"/>
  <c r="D25" i="1"/>
  <c r="C25" i="1"/>
  <c r="M20" i="1"/>
  <c r="L20" i="1"/>
  <c r="K20" i="1"/>
  <c r="J20" i="1"/>
  <c r="F20" i="1"/>
  <c r="E20" i="1"/>
  <c r="D20" i="1"/>
  <c r="C20" i="1"/>
  <c r="M19" i="1"/>
  <c r="L19" i="1"/>
  <c r="K19" i="1"/>
  <c r="J19" i="1"/>
  <c r="F19" i="1"/>
  <c r="E19" i="1"/>
  <c r="D19" i="1"/>
  <c r="C19" i="1"/>
  <c r="M18" i="1"/>
  <c r="L18" i="1"/>
  <c r="K18" i="1"/>
  <c r="J18" i="1"/>
  <c r="M17" i="1"/>
  <c r="L17" i="1"/>
  <c r="K17" i="1"/>
  <c r="J17" i="1"/>
  <c r="F17" i="1"/>
  <c r="E17" i="1"/>
  <c r="D17" i="1"/>
  <c r="C17" i="1"/>
  <c r="M16" i="1"/>
  <c r="L16" i="1"/>
  <c r="K16" i="1"/>
  <c r="J16" i="1"/>
  <c r="F16" i="1"/>
  <c r="E16" i="1"/>
  <c r="D16" i="1"/>
  <c r="C16" i="1"/>
  <c r="M15" i="1"/>
  <c r="L15" i="1"/>
  <c r="K15" i="1"/>
  <c r="J15" i="1"/>
  <c r="F15" i="1"/>
  <c r="E15" i="1"/>
  <c r="D15" i="1"/>
  <c r="C15" i="1"/>
  <c r="M14" i="1"/>
  <c r="L14" i="1"/>
  <c r="K14" i="1"/>
  <c r="J14" i="1"/>
  <c r="F14" i="1"/>
  <c r="E14" i="1"/>
  <c r="D14" i="1"/>
  <c r="C14" i="1"/>
  <c r="D27" i="1" l="1"/>
  <c r="D29" i="1" s="1"/>
  <c r="D32" i="1" s="1"/>
  <c r="E27" i="1"/>
  <c r="E29" i="1" s="1"/>
  <c r="E32" i="1" s="1"/>
  <c r="L27" i="1"/>
  <c r="J27" i="1"/>
  <c r="J29" i="1" s="1"/>
  <c r="F27" i="1"/>
  <c r="F29" i="1" s="1"/>
  <c r="F32" i="1" s="1"/>
  <c r="K27" i="1"/>
  <c r="M27" i="1"/>
  <c r="C27" i="1"/>
  <c r="G27" i="1" l="1"/>
  <c r="N27" i="1"/>
  <c r="C29" i="1"/>
  <c r="K29" i="1"/>
  <c r="M29" i="1"/>
  <c r="L29" i="1"/>
  <c r="N29" i="1" s="1"/>
  <c r="G29" i="1" l="1"/>
  <c r="G32" i="1" s="1"/>
  <c r="C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22" authorId="0" shapeId="0" xr:uid="{00000000-0006-0000-0000-000001000000}">
      <text>
        <r>
          <rPr>
            <sz val="10"/>
            <color rgb="FF000000"/>
            <rFont val="Arial"/>
          </rPr>
          <t>Program application fee: $61.87 per program above initial 4</t>
        </r>
      </text>
    </comment>
  </commentList>
</comments>
</file>

<file path=xl/sharedStrings.xml><?xml version="1.0" encoding="utf-8"?>
<sst xmlns="http://schemas.openxmlformats.org/spreadsheetml/2006/main" count="41" uniqueCount="35">
  <si>
    <t>My Med School Budget</t>
  </si>
  <si>
    <t>Instructions:</t>
  </si>
  <si>
    <t>Updated August 2024</t>
  </si>
  <si>
    <t>MMSA budget example</t>
  </si>
  <si>
    <t>My budget</t>
  </si>
  <si>
    <t>Per month</t>
  </si>
  <si>
    <t>Year 1</t>
  </si>
  <si>
    <t>Year 2</t>
  </si>
  <si>
    <t>Year 3</t>
  </si>
  <si>
    <t>Year 4</t>
  </si>
  <si>
    <t>Total</t>
  </si>
  <si>
    <t>Tuition and fees</t>
  </si>
  <si>
    <t>Books (optional)</t>
  </si>
  <si>
    <t>Other educational costs/fees</t>
  </si>
  <si>
    <t xml:space="preserve">Rent </t>
  </si>
  <si>
    <t>Utilities, cell phone</t>
  </si>
  <si>
    <t xml:space="preserve">Food </t>
  </si>
  <si>
    <t>Local transportation</t>
  </si>
  <si>
    <t>Vacations/visiting home</t>
  </si>
  <si>
    <t>Entertainment, eating out</t>
  </si>
  <si>
    <t>Clothing</t>
  </si>
  <si>
    <t>4th year elective costs</t>
  </si>
  <si>
    <t>4th year CaRMS application fee</t>
  </si>
  <si>
    <t>4th year CaRMS tour ($0 if virtual)</t>
  </si>
  <si>
    <t>In person tour budget was $7,500; interviews have been virtual since Covid</t>
  </si>
  <si>
    <t>LMCC exam</t>
  </si>
  <si>
    <t xml:space="preserve">Other/Personal care </t>
  </si>
  <si>
    <t>Income (summer research, clerkship stipend, etc.)</t>
  </si>
  <si>
    <t>Interest, assuming all costs are borrowed on LOC, at 6%, rounded to nearest $500</t>
  </si>
  <si>
    <t>Add purchase price of a used car suitable for clerkship in Manitoba's climate</t>
  </si>
  <si>
    <t>Subtotal - education + living expenses</t>
  </si>
  <si>
    <t>Please note that the interest estimate above is for demonstration purposes only.  The actual amount of interest accrued on your line of credit will depend on the total amount borrowed on the LOC, the timing of the borrowings, and the interest rate in effect over the term of the loan.</t>
  </si>
  <si>
    <t>Estimated cost of four years of medical school</t>
  </si>
  <si>
    <t>The "MMSA budget example" has a four year budget for a hypothetical medical student in Manitoba.  Suggested amounts for living expenses have been included in order to estimate the cost/year and the cost over four years of med school.  In column I, you can enter your own living expenses.  The formulas in the spreadsheet will automatically calculate your cost/year and total cost over four years for your education and living expenses.</t>
  </si>
  <si>
    <t>Please contact Wendy Schultz at wendy.schultz@umanitoba.ca if you require assistance with this spreadsheet.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</si>
</sst>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0"/>
      <color rgb="FF000000"/>
      <name val="Arial"/>
    </font>
    <font>
      <b/>
      <sz val="12"/>
      <name val="Arial"/>
    </font>
    <font>
      <sz val="10"/>
      <name val="Arial"/>
    </font>
    <font>
      <b/>
      <sz val="10"/>
      <name val="Arial"/>
    </font>
    <font>
      <sz val="10"/>
      <name val="Arial"/>
    </font>
    <font>
      <sz val="10"/>
      <name val="Arial"/>
      <family val="2"/>
    </font>
    <font>
      <b/>
      <sz val="10"/>
      <name val="Arial"/>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rgb="FF000000"/>
      </bottom>
      <diagonal/>
    </border>
    <border>
      <left/>
      <right/>
      <top/>
      <bottom style="thin">
        <color auto="1"/>
      </bottom>
      <diagonal/>
    </border>
  </borders>
  <cellStyleXfs count="1">
    <xf numFmtId="0" fontId="0" fillId="0" borderId="0"/>
  </cellStyleXfs>
  <cellXfs count="32">
    <xf numFmtId="0" fontId="0" fillId="0" borderId="0" xfId="0"/>
    <xf numFmtId="0" fontId="1" fillId="0" borderId="0" xfId="0" applyFont="1" applyAlignment="1">
      <alignment horizontal="left"/>
    </xf>
    <xf numFmtId="0" fontId="2" fillId="0" borderId="0" xfId="0" applyFont="1" applyAlignment="1">
      <alignment horizontal="center"/>
    </xf>
    <xf numFmtId="0" fontId="2" fillId="0" borderId="0" xfId="0" applyFont="1" applyAlignment="1">
      <alignment horizontal="right"/>
    </xf>
    <xf numFmtId="0" fontId="3" fillId="0" borderId="0" xfId="0" applyFont="1" applyAlignment="1">
      <alignment horizontal="right"/>
    </xf>
    <xf numFmtId="0" fontId="2" fillId="0" borderId="1" xfId="0" applyFont="1" applyBorder="1" applyAlignment="1">
      <alignment horizontal="right"/>
    </xf>
    <xf numFmtId="0" fontId="2" fillId="0" borderId="0" xfId="0" applyFont="1"/>
    <xf numFmtId="164" fontId="2" fillId="0" borderId="0" xfId="0" applyNumberFormat="1" applyFont="1"/>
    <xf numFmtId="0" fontId="2" fillId="0" borderId="0" xfId="0" applyFont="1" applyAlignment="1">
      <alignment vertical="top" wrapText="1"/>
    </xf>
    <xf numFmtId="164" fontId="2" fillId="0" borderId="0" xfId="0" applyNumberFormat="1" applyFont="1" applyAlignment="1">
      <alignment vertical="top"/>
    </xf>
    <xf numFmtId="164" fontId="2" fillId="0" borderId="1" xfId="0" applyNumberFormat="1" applyFont="1" applyBorder="1" applyAlignment="1">
      <alignment vertical="top"/>
    </xf>
    <xf numFmtId="0" fontId="2" fillId="0" borderId="0" xfId="0" applyFont="1" applyAlignment="1">
      <alignment vertical="top"/>
    </xf>
    <xf numFmtId="0" fontId="4" fillId="0" borderId="0" xfId="0" applyFont="1" applyAlignment="1">
      <alignment vertical="top" wrapText="1"/>
    </xf>
    <xf numFmtId="0" fontId="4" fillId="0" borderId="0" xfId="0" applyFont="1" applyAlignment="1">
      <alignment vertical="top"/>
    </xf>
    <xf numFmtId="0" fontId="4" fillId="0" borderId="1" xfId="0" applyFont="1" applyBorder="1" applyAlignment="1">
      <alignment vertical="top"/>
    </xf>
    <xf numFmtId="164" fontId="4" fillId="0" borderId="1" xfId="0" applyNumberFormat="1" applyFont="1" applyBorder="1" applyAlignment="1">
      <alignment horizontal="right" vertical="top"/>
    </xf>
    <xf numFmtId="164" fontId="4" fillId="0" borderId="1" xfId="0" applyNumberFormat="1" applyFont="1" applyBorder="1" applyAlignment="1">
      <alignment vertical="top"/>
    </xf>
    <xf numFmtId="0" fontId="4" fillId="0" borderId="0" xfId="0" applyFont="1"/>
    <xf numFmtId="164" fontId="4" fillId="0" borderId="0" xfId="0" applyNumberFormat="1" applyFont="1" applyAlignment="1">
      <alignment horizontal="right"/>
    </xf>
    <xf numFmtId="0" fontId="2" fillId="0" borderId="1" xfId="0" applyFont="1" applyBorder="1" applyAlignment="1">
      <alignment horizontal="center"/>
    </xf>
    <xf numFmtId="0" fontId="2" fillId="0" borderId="1" xfId="0" applyFont="1" applyBorder="1"/>
    <xf numFmtId="0" fontId="3" fillId="0" borderId="0" xfId="0" applyFont="1" applyAlignment="1">
      <alignment horizontal="center" vertical="top" wrapText="1"/>
    </xf>
    <xf numFmtId="0" fontId="5" fillId="0" borderId="0" xfId="0" applyFont="1"/>
    <xf numFmtId="164" fontId="0" fillId="0" borderId="0" xfId="0" applyNumberFormat="1"/>
    <xf numFmtId="0" fontId="0" fillId="2" borderId="0" xfId="0" applyFill="1" applyAlignment="1">
      <alignment horizontal="center" wrapText="1"/>
    </xf>
    <xf numFmtId="0" fontId="2" fillId="2" borderId="0" xfId="0" applyFont="1" applyFill="1" applyAlignment="1">
      <alignment vertical="top" wrapText="1"/>
    </xf>
    <xf numFmtId="0" fontId="2" fillId="2" borderId="0" xfId="0" applyFont="1" applyFill="1" applyAlignment="1">
      <alignment vertical="top"/>
    </xf>
    <xf numFmtId="164" fontId="5" fillId="2" borderId="2" xfId="0" applyNumberFormat="1" applyFont="1" applyFill="1" applyBorder="1" applyAlignment="1">
      <alignment vertical="top"/>
    </xf>
    <xf numFmtId="0" fontId="2" fillId="2" borderId="0" xfId="0" applyFont="1" applyFill="1" applyAlignment="1">
      <alignment horizontal="right"/>
    </xf>
    <xf numFmtId="0" fontId="6" fillId="2" borderId="0" xfId="0" applyFont="1" applyFill="1" applyAlignment="1">
      <alignment horizontal="left"/>
    </xf>
    <xf numFmtId="0" fontId="6" fillId="2" borderId="0" xfId="0" applyFont="1" applyFill="1" applyAlignment="1">
      <alignment horizontal="center"/>
    </xf>
    <xf numFmtId="0" fontId="6" fillId="2" borderId="0" xfId="0" applyFont="1" applyFill="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A35"/>
  <sheetViews>
    <sheetView tabSelected="1" workbookViewId="0">
      <pane ySplit="10" topLeftCell="A11" activePane="bottomLeft" state="frozen"/>
      <selection pane="bottomLeft"/>
    </sheetView>
  </sheetViews>
  <sheetFormatPr defaultColWidth="12.6640625" defaultRowHeight="15.75" customHeight="1" x14ac:dyDescent="0.25"/>
  <cols>
    <col min="1" max="1" width="69.109375" bestFit="1" customWidth="1"/>
    <col min="2" max="2" width="9.33203125" bestFit="1" customWidth="1"/>
    <col min="3" max="4" width="6.5546875" bestFit="1" customWidth="1"/>
    <col min="5" max="6" width="6.88671875" bestFit="1" customWidth="1"/>
    <col min="7" max="7" width="7.5546875" bestFit="1" customWidth="1"/>
    <col min="8" max="8" width="4" customWidth="1"/>
    <col min="9" max="9" width="9.33203125" bestFit="1" customWidth="1"/>
    <col min="10" max="11" width="6.5546875" bestFit="1" customWidth="1"/>
    <col min="12" max="13" width="6.88671875" bestFit="1" customWidth="1"/>
    <col min="14" max="14" width="6.88671875" customWidth="1"/>
  </cols>
  <sheetData>
    <row r="1" spans="1:27" ht="15.6" x14ac:dyDescent="0.3">
      <c r="A1" s="1" t="s">
        <v>0</v>
      </c>
      <c r="B1" s="29" t="s">
        <v>34</v>
      </c>
      <c r="C1" s="30"/>
      <c r="D1" s="30"/>
      <c r="E1" s="30"/>
      <c r="F1" s="30"/>
      <c r="G1" s="30"/>
      <c r="H1" s="31"/>
      <c r="I1" s="30"/>
      <c r="J1" s="30"/>
      <c r="K1" s="30"/>
      <c r="L1" s="30"/>
      <c r="M1" s="30"/>
      <c r="N1" s="30"/>
      <c r="O1" s="28"/>
      <c r="P1" s="3"/>
      <c r="Q1" s="3"/>
      <c r="R1" s="3"/>
      <c r="S1" s="3"/>
      <c r="T1" s="3"/>
      <c r="U1" s="3"/>
      <c r="V1" s="3"/>
      <c r="W1" s="3"/>
      <c r="X1" s="3"/>
      <c r="Y1" s="3"/>
      <c r="Z1" s="3"/>
      <c r="AA1" s="3"/>
    </row>
    <row r="2" spans="1:27" ht="15.75" customHeight="1" x14ac:dyDescent="0.25">
      <c r="A2" s="3"/>
      <c r="B2" s="2"/>
      <c r="C2" s="2"/>
      <c r="D2" s="2"/>
      <c r="E2" s="2"/>
      <c r="F2" s="2"/>
      <c r="G2" s="2"/>
      <c r="H2" s="3"/>
      <c r="I2" s="2"/>
      <c r="J2" s="2"/>
      <c r="K2" s="2"/>
      <c r="L2" s="2"/>
      <c r="M2" s="2"/>
      <c r="N2" s="2"/>
      <c r="O2" s="3"/>
      <c r="P2" s="3"/>
      <c r="Q2" s="3"/>
      <c r="R2" s="3"/>
      <c r="S2" s="3"/>
      <c r="T2" s="3"/>
      <c r="U2" s="3"/>
      <c r="V2" s="3"/>
      <c r="W2" s="3"/>
      <c r="X2" s="3"/>
      <c r="Y2" s="3"/>
      <c r="Z2" s="3"/>
      <c r="AA2" s="3"/>
    </row>
    <row r="3" spans="1:27" ht="15.75" customHeight="1" x14ac:dyDescent="0.25">
      <c r="A3" s="4" t="s">
        <v>1</v>
      </c>
      <c r="B3" s="21" t="s">
        <v>33</v>
      </c>
      <c r="C3" s="21"/>
      <c r="D3" s="21"/>
      <c r="E3" s="21"/>
      <c r="F3" s="21"/>
      <c r="G3" s="21"/>
      <c r="H3" s="21"/>
      <c r="I3" s="21"/>
      <c r="J3" s="21"/>
      <c r="K3" s="21"/>
      <c r="L3" s="21"/>
      <c r="M3" s="21"/>
      <c r="N3" s="21"/>
      <c r="O3" s="3"/>
      <c r="P3" s="3"/>
      <c r="Q3" s="3"/>
      <c r="R3" s="3"/>
      <c r="S3" s="3"/>
      <c r="T3" s="3"/>
      <c r="U3" s="3"/>
      <c r="V3" s="3"/>
      <c r="W3" s="3"/>
      <c r="X3" s="3"/>
      <c r="Y3" s="3"/>
      <c r="Z3" s="3"/>
      <c r="AA3" s="3"/>
    </row>
    <row r="4" spans="1:27" ht="15.75" customHeight="1" x14ac:dyDescent="0.25">
      <c r="A4" s="3"/>
      <c r="B4" s="21"/>
      <c r="C4" s="21"/>
      <c r="D4" s="21"/>
      <c r="E4" s="21"/>
      <c r="F4" s="21"/>
      <c r="G4" s="21"/>
      <c r="H4" s="21"/>
      <c r="I4" s="21"/>
      <c r="J4" s="21"/>
      <c r="K4" s="21"/>
      <c r="L4" s="21"/>
      <c r="M4" s="21"/>
      <c r="N4" s="21"/>
      <c r="O4" s="3"/>
      <c r="P4" s="3"/>
      <c r="Q4" s="3"/>
      <c r="R4" s="3"/>
      <c r="S4" s="3"/>
      <c r="T4" s="3"/>
      <c r="U4" s="3"/>
      <c r="V4" s="3"/>
      <c r="W4" s="3"/>
      <c r="X4" s="3"/>
      <c r="Y4" s="3"/>
      <c r="Z4" s="3"/>
      <c r="AA4" s="3"/>
    </row>
    <row r="5" spans="1:27" ht="15.75" customHeight="1" x14ac:dyDescent="0.25">
      <c r="A5" s="3"/>
      <c r="B5" s="21"/>
      <c r="C5" s="21"/>
      <c r="D5" s="21"/>
      <c r="E5" s="21"/>
      <c r="F5" s="21"/>
      <c r="G5" s="21"/>
      <c r="H5" s="21"/>
      <c r="I5" s="21"/>
      <c r="J5" s="21"/>
      <c r="K5" s="21"/>
      <c r="L5" s="21"/>
      <c r="M5" s="21"/>
      <c r="N5" s="21"/>
      <c r="O5" s="3"/>
      <c r="P5" s="3"/>
      <c r="Q5" s="3"/>
      <c r="R5" s="3"/>
      <c r="S5" s="3"/>
      <c r="T5" s="3"/>
      <c r="U5" s="3"/>
      <c r="V5" s="3"/>
      <c r="W5" s="3"/>
      <c r="X5" s="3"/>
      <c r="Y5" s="3"/>
      <c r="Z5" s="3"/>
      <c r="AA5" s="3"/>
    </row>
    <row r="6" spans="1:27" ht="15.6" customHeight="1" x14ac:dyDescent="0.25">
      <c r="A6" s="3"/>
      <c r="B6" s="21"/>
      <c r="C6" s="21"/>
      <c r="D6" s="21"/>
      <c r="E6" s="21"/>
      <c r="F6" s="21"/>
      <c r="G6" s="21"/>
      <c r="H6" s="21"/>
      <c r="I6" s="21"/>
      <c r="J6" s="21"/>
      <c r="K6" s="21"/>
      <c r="L6" s="21"/>
      <c r="M6" s="21"/>
      <c r="N6" s="21"/>
      <c r="O6" s="3"/>
      <c r="P6" s="3"/>
      <c r="Q6" s="3"/>
      <c r="R6" s="3"/>
      <c r="S6" s="3"/>
      <c r="T6" s="3"/>
      <c r="U6" s="3"/>
      <c r="V6" s="3"/>
      <c r="W6" s="3"/>
      <c r="X6" s="3"/>
      <c r="Y6" s="3"/>
      <c r="Z6" s="3"/>
      <c r="AA6" s="3"/>
    </row>
    <row r="7" spans="1:27" ht="15.75" customHeight="1" x14ac:dyDescent="0.25">
      <c r="A7" s="3"/>
      <c r="B7" s="21"/>
      <c r="C7" s="21"/>
      <c r="D7" s="21"/>
      <c r="E7" s="21"/>
      <c r="F7" s="21"/>
      <c r="G7" s="21"/>
      <c r="H7" s="21"/>
      <c r="I7" s="21"/>
      <c r="J7" s="21"/>
      <c r="K7" s="21"/>
      <c r="L7" s="21"/>
      <c r="M7" s="21"/>
      <c r="N7" s="21"/>
      <c r="O7" s="3"/>
      <c r="P7" s="3"/>
      <c r="Q7" s="3"/>
      <c r="R7" s="3"/>
      <c r="S7" s="3"/>
      <c r="T7" s="3"/>
      <c r="U7" s="3"/>
      <c r="V7" s="3"/>
      <c r="W7" s="3"/>
      <c r="X7" s="3"/>
      <c r="Y7" s="3"/>
      <c r="Z7" s="3"/>
      <c r="AA7" s="3"/>
    </row>
    <row r="8" spans="1:27" ht="15.75" customHeight="1" x14ac:dyDescent="0.25">
      <c r="A8" s="3" t="s">
        <v>2</v>
      </c>
      <c r="B8" s="2"/>
      <c r="C8" s="2"/>
      <c r="D8" s="2"/>
      <c r="E8" s="2"/>
      <c r="F8" s="2"/>
      <c r="G8" s="2"/>
      <c r="H8" s="3"/>
      <c r="I8" s="2"/>
      <c r="J8" s="2"/>
      <c r="K8" s="2"/>
      <c r="L8" s="2"/>
      <c r="M8" s="2"/>
      <c r="N8" s="2"/>
      <c r="O8" s="3"/>
      <c r="P8" s="3"/>
      <c r="Q8" s="3"/>
      <c r="R8" s="3"/>
      <c r="S8" s="3"/>
      <c r="T8" s="3"/>
      <c r="U8" s="3"/>
      <c r="V8" s="3"/>
      <c r="W8" s="3"/>
      <c r="X8" s="3"/>
      <c r="Y8" s="3"/>
      <c r="Z8" s="3"/>
      <c r="AA8" s="3"/>
    </row>
    <row r="9" spans="1:27" ht="15.75" customHeight="1" x14ac:dyDescent="0.25">
      <c r="A9" s="3"/>
      <c r="B9" s="19" t="s">
        <v>3</v>
      </c>
      <c r="C9" s="20"/>
      <c r="D9" s="20"/>
      <c r="E9" s="20"/>
      <c r="F9" s="20"/>
      <c r="G9" s="20"/>
      <c r="H9" s="3"/>
      <c r="I9" s="19" t="s">
        <v>4</v>
      </c>
      <c r="J9" s="20"/>
      <c r="K9" s="20"/>
      <c r="L9" s="20"/>
      <c r="M9" s="20"/>
      <c r="N9" s="20"/>
      <c r="O9" s="3"/>
      <c r="P9" s="3"/>
      <c r="Q9" s="3"/>
      <c r="R9" s="3"/>
      <c r="S9" s="3"/>
      <c r="T9" s="3"/>
      <c r="U9" s="3"/>
      <c r="V9" s="3"/>
      <c r="W9" s="3"/>
      <c r="X9" s="3"/>
      <c r="Y9" s="3"/>
      <c r="Z9" s="3"/>
      <c r="AA9" s="3"/>
    </row>
    <row r="10" spans="1:27" ht="15.75" customHeight="1" x14ac:dyDescent="0.25">
      <c r="A10" s="3"/>
      <c r="B10" s="5" t="s">
        <v>5</v>
      </c>
      <c r="C10" s="5" t="s">
        <v>6</v>
      </c>
      <c r="D10" s="5" t="s">
        <v>7</v>
      </c>
      <c r="E10" s="5" t="s">
        <v>8</v>
      </c>
      <c r="F10" s="5" t="s">
        <v>9</v>
      </c>
      <c r="G10" s="5" t="s">
        <v>10</v>
      </c>
      <c r="H10" s="3"/>
      <c r="I10" s="5" t="s">
        <v>5</v>
      </c>
      <c r="J10" s="5" t="s">
        <v>6</v>
      </c>
      <c r="K10" s="5" t="s">
        <v>7</v>
      </c>
      <c r="L10" s="5" t="s">
        <v>8</v>
      </c>
      <c r="M10" s="5" t="s">
        <v>9</v>
      </c>
      <c r="N10" s="5" t="s">
        <v>10</v>
      </c>
      <c r="O10" s="3"/>
      <c r="P10" s="3"/>
      <c r="Q10" s="3"/>
      <c r="R10" s="3"/>
      <c r="S10" s="3"/>
      <c r="T10" s="3"/>
      <c r="U10" s="3"/>
      <c r="V10" s="3"/>
      <c r="W10" s="3"/>
      <c r="X10" s="3"/>
      <c r="Y10" s="3"/>
      <c r="Z10" s="3"/>
      <c r="AA10" s="3"/>
    </row>
    <row r="11" spans="1:27" ht="15.75" customHeight="1" x14ac:dyDescent="0.25">
      <c r="A11" s="6" t="s">
        <v>11</v>
      </c>
      <c r="B11" s="7"/>
      <c r="C11" s="7">
        <v>13540</v>
      </c>
      <c r="D11" s="7">
        <v>13540</v>
      </c>
      <c r="E11" s="7">
        <v>13540</v>
      </c>
      <c r="F11" s="7">
        <v>13540</v>
      </c>
      <c r="G11" s="7"/>
      <c r="I11" s="7"/>
      <c r="J11" s="7">
        <v>13540</v>
      </c>
      <c r="K11" s="7">
        <v>13540</v>
      </c>
      <c r="L11" s="7">
        <v>13540</v>
      </c>
      <c r="M11" s="7">
        <v>13540</v>
      </c>
      <c r="N11" s="7"/>
    </row>
    <row r="12" spans="1:27" ht="15.75" customHeight="1" x14ac:dyDescent="0.25">
      <c r="A12" s="6" t="s">
        <v>12</v>
      </c>
      <c r="B12" s="7"/>
      <c r="C12" s="7">
        <v>1000</v>
      </c>
      <c r="D12" s="7">
        <v>700</v>
      </c>
      <c r="E12" s="7">
        <v>500</v>
      </c>
      <c r="F12" s="7">
        <v>100</v>
      </c>
      <c r="G12" s="7"/>
      <c r="I12" s="7"/>
      <c r="J12" s="7">
        <v>1000</v>
      </c>
      <c r="K12" s="7">
        <v>700</v>
      </c>
      <c r="L12" s="7">
        <v>500</v>
      </c>
      <c r="M12" s="7">
        <v>100</v>
      </c>
      <c r="N12" s="7"/>
    </row>
    <row r="13" spans="1:27" ht="15.75" customHeight="1" x14ac:dyDescent="0.25">
      <c r="A13" s="6" t="s">
        <v>13</v>
      </c>
      <c r="B13" s="7"/>
      <c r="C13" s="7">
        <v>1000</v>
      </c>
      <c r="D13" s="7">
        <v>1000</v>
      </c>
      <c r="E13" s="7">
        <v>1000</v>
      </c>
      <c r="F13" s="7">
        <v>1000</v>
      </c>
      <c r="G13" s="7"/>
      <c r="I13" s="7"/>
      <c r="J13" s="7">
        <v>1000</v>
      </c>
      <c r="K13" s="7">
        <v>1000</v>
      </c>
      <c r="L13" s="7">
        <v>1000</v>
      </c>
      <c r="M13" s="7">
        <v>1000</v>
      </c>
      <c r="N13" s="7"/>
    </row>
    <row r="14" spans="1:27" ht="15.75" customHeight="1" x14ac:dyDescent="0.25">
      <c r="A14" s="6" t="s">
        <v>14</v>
      </c>
      <c r="B14" s="7">
        <v>1400</v>
      </c>
      <c r="C14" s="7">
        <f t="shared" ref="C14:F14" si="0">$B$14*12</f>
        <v>16800</v>
      </c>
      <c r="D14" s="7">
        <f t="shared" si="0"/>
        <v>16800</v>
      </c>
      <c r="E14" s="7">
        <f t="shared" si="0"/>
        <v>16800</v>
      </c>
      <c r="F14" s="7">
        <f t="shared" si="0"/>
        <v>16800</v>
      </c>
      <c r="G14" s="7"/>
      <c r="I14" s="7"/>
      <c r="J14" s="7">
        <f t="shared" ref="J14:M14" si="1">$I$14*12</f>
        <v>0</v>
      </c>
      <c r="K14" s="7">
        <f t="shared" si="1"/>
        <v>0</v>
      </c>
      <c r="L14" s="7">
        <f t="shared" si="1"/>
        <v>0</v>
      </c>
      <c r="M14" s="7">
        <f t="shared" si="1"/>
        <v>0</v>
      </c>
      <c r="N14" s="7"/>
    </row>
    <row r="15" spans="1:27" ht="15.75" customHeight="1" x14ac:dyDescent="0.25">
      <c r="A15" s="6" t="s">
        <v>15</v>
      </c>
      <c r="B15" s="7">
        <v>150</v>
      </c>
      <c r="C15" s="7">
        <f t="shared" ref="C15:F15" si="2">$B$15*12</f>
        <v>1800</v>
      </c>
      <c r="D15" s="7">
        <f t="shared" si="2"/>
        <v>1800</v>
      </c>
      <c r="E15" s="7">
        <f t="shared" si="2"/>
        <v>1800</v>
      </c>
      <c r="F15" s="7">
        <f t="shared" si="2"/>
        <v>1800</v>
      </c>
      <c r="G15" s="7"/>
      <c r="I15" s="7"/>
      <c r="J15" s="7">
        <f t="shared" ref="J15:M15" si="3">$I$15*12</f>
        <v>0</v>
      </c>
      <c r="K15" s="7">
        <f t="shared" si="3"/>
        <v>0</v>
      </c>
      <c r="L15" s="7">
        <f t="shared" si="3"/>
        <v>0</v>
      </c>
      <c r="M15" s="7">
        <f t="shared" si="3"/>
        <v>0</v>
      </c>
      <c r="N15" s="7"/>
    </row>
    <row r="16" spans="1:27" ht="15.75" customHeight="1" x14ac:dyDescent="0.25">
      <c r="A16" s="6" t="s">
        <v>16</v>
      </c>
      <c r="B16" s="7">
        <v>350</v>
      </c>
      <c r="C16" s="7">
        <f t="shared" ref="C16:F16" si="4">$B$16*12</f>
        <v>4200</v>
      </c>
      <c r="D16" s="7">
        <f t="shared" si="4"/>
        <v>4200</v>
      </c>
      <c r="E16" s="7">
        <f t="shared" si="4"/>
        <v>4200</v>
      </c>
      <c r="F16" s="7">
        <f t="shared" si="4"/>
        <v>4200</v>
      </c>
      <c r="G16" s="7"/>
      <c r="I16" s="7"/>
      <c r="J16" s="7">
        <f t="shared" ref="J16:M16" si="5">$I$16*12</f>
        <v>0</v>
      </c>
      <c r="K16" s="7">
        <f t="shared" si="5"/>
        <v>0</v>
      </c>
      <c r="L16" s="7">
        <f t="shared" si="5"/>
        <v>0</v>
      </c>
      <c r="M16" s="7">
        <f t="shared" si="5"/>
        <v>0</v>
      </c>
      <c r="N16" s="7"/>
    </row>
    <row r="17" spans="1:27" ht="15.75" customHeight="1" x14ac:dyDescent="0.25">
      <c r="A17" s="6" t="s">
        <v>17</v>
      </c>
      <c r="B17" s="7">
        <v>150</v>
      </c>
      <c r="C17" s="7">
        <f t="shared" ref="C17:F17" si="6">$B$17*12</f>
        <v>1800</v>
      </c>
      <c r="D17" s="7">
        <f t="shared" si="6"/>
        <v>1800</v>
      </c>
      <c r="E17" s="7">
        <f t="shared" si="6"/>
        <v>1800</v>
      </c>
      <c r="F17" s="7">
        <f t="shared" si="6"/>
        <v>1800</v>
      </c>
      <c r="G17" s="7"/>
      <c r="I17" s="7"/>
      <c r="J17" s="7">
        <f t="shared" ref="J17:M17" si="7">$I$17*12</f>
        <v>0</v>
      </c>
      <c r="K17" s="7">
        <f t="shared" si="7"/>
        <v>0</v>
      </c>
      <c r="L17" s="7">
        <f t="shared" si="7"/>
        <v>0</v>
      </c>
      <c r="M17" s="7">
        <f t="shared" si="7"/>
        <v>0</v>
      </c>
      <c r="N17" s="7"/>
    </row>
    <row r="18" spans="1:27" ht="15.75" customHeight="1" x14ac:dyDescent="0.25">
      <c r="A18" s="6" t="s">
        <v>18</v>
      </c>
      <c r="B18" s="7"/>
      <c r="C18" s="7">
        <v>3000</v>
      </c>
      <c r="D18" s="7">
        <v>3000</v>
      </c>
      <c r="E18" s="7">
        <v>3000</v>
      </c>
      <c r="F18" s="7">
        <v>3000</v>
      </c>
      <c r="G18" s="7"/>
      <c r="I18" s="7"/>
      <c r="J18" s="7">
        <f t="shared" ref="J18:M18" si="8">$I$18*12</f>
        <v>0</v>
      </c>
      <c r="K18" s="7">
        <f t="shared" si="8"/>
        <v>0</v>
      </c>
      <c r="L18" s="7">
        <f t="shared" si="8"/>
        <v>0</v>
      </c>
      <c r="M18" s="7">
        <f t="shared" si="8"/>
        <v>0</v>
      </c>
      <c r="N18" s="7"/>
    </row>
    <row r="19" spans="1:27" ht="15.75" customHeight="1" x14ac:dyDescent="0.25">
      <c r="A19" s="6" t="s">
        <v>19</v>
      </c>
      <c r="B19" s="7">
        <v>300</v>
      </c>
      <c r="C19" s="7">
        <f t="shared" ref="C19:F19" si="9">$B$19*12</f>
        <v>3600</v>
      </c>
      <c r="D19" s="7">
        <f t="shared" si="9"/>
        <v>3600</v>
      </c>
      <c r="E19" s="7">
        <f t="shared" si="9"/>
        <v>3600</v>
      </c>
      <c r="F19" s="7">
        <f t="shared" si="9"/>
        <v>3600</v>
      </c>
      <c r="G19" s="7"/>
      <c r="I19" s="7"/>
      <c r="J19" s="7">
        <f t="shared" ref="J19:M19" si="10">$I$19*12</f>
        <v>0</v>
      </c>
      <c r="K19" s="7">
        <f t="shared" si="10"/>
        <v>0</v>
      </c>
      <c r="L19" s="7">
        <f t="shared" si="10"/>
        <v>0</v>
      </c>
      <c r="M19" s="7">
        <f t="shared" si="10"/>
        <v>0</v>
      </c>
      <c r="N19" s="7"/>
    </row>
    <row r="20" spans="1:27" ht="15.75" customHeight="1" x14ac:dyDescent="0.25">
      <c r="A20" s="6" t="s">
        <v>20</v>
      </c>
      <c r="B20" s="7">
        <v>100</v>
      </c>
      <c r="C20" s="7">
        <f t="shared" ref="C20:F20" si="11">$B$20*12</f>
        <v>1200</v>
      </c>
      <c r="D20" s="7">
        <f t="shared" si="11"/>
        <v>1200</v>
      </c>
      <c r="E20" s="7">
        <f t="shared" si="11"/>
        <v>1200</v>
      </c>
      <c r="F20" s="7">
        <f t="shared" si="11"/>
        <v>1200</v>
      </c>
      <c r="G20" s="7"/>
      <c r="I20" s="7"/>
      <c r="J20" s="7">
        <f t="shared" ref="J20:M20" si="12">$I$20*12</f>
        <v>0</v>
      </c>
      <c r="K20" s="7">
        <f t="shared" si="12"/>
        <v>0</v>
      </c>
      <c r="L20" s="7">
        <f t="shared" si="12"/>
        <v>0</v>
      </c>
      <c r="M20" s="7">
        <f t="shared" si="12"/>
        <v>0</v>
      </c>
      <c r="N20" s="7"/>
    </row>
    <row r="21" spans="1:27" ht="15.75" customHeight="1" x14ac:dyDescent="0.25">
      <c r="A21" s="6" t="s">
        <v>21</v>
      </c>
      <c r="B21" s="7"/>
      <c r="C21" s="7"/>
      <c r="D21" s="7"/>
      <c r="E21" s="7"/>
      <c r="F21" s="7">
        <v>2500</v>
      </c>
      <c r="G21" s="7"/>
      <c r="I21" s="7"/>
      <c r="J21" s="7"/>
      <c r="K21" s="7"/>
      <c r="L21" s="7"/>
      <c r="M21" s="7">
        <v>2500</v>
      </c>
      <c r="N21" s="7"/>
    </row>
    <row r="22" spans="1:27" ht="15.75" customHeight="1" x14ac:dyDescent="0.25">
      <c r="A22" s="6" t="s">
        <v>22</v>
      </c>
      <c r="B22" s="7"/>
      <c r="C22" s="7"/>
      <c r="D22" s="7"/>
      <c r="E22" s="7"/>
      <c r="F22" s="7">
        <v>291</v>
      </c>
      <c r="G22" s="7"/>
      <c r="I22" s="7"/>
      <c r="J22" s="7"/>
      <c r="K22" s="7"/>
      <c r="L22" s="7"/>
      <c r="M22" s="7">
        <v>291</v>
      </c>
      <c r="N22" s="7"/>
    </row>
    <row r="23" spans="1:27" ht="15.75" customHeight="1" x14ac:dyDescent="0.25">
      <c r="A23" s="6" t="s">
        <v>23</v>
      </c>
      <c r="B23" s="7"/>
      <c r="C23" s="7"/>
      <c r="D23" s="7"/>
      <c r="E23" s="7"/>
      <c r="F23" s="7">
        <v>0</v>
      </c>
      <c r="G23" s="7"/>
      <c r="I23" s="7"/>
      <c r="J23" s="7"/>
      <c r="K23" s="7"/>
      <c r="L23" s="7"/>
      <c r="M23" s="7">
        <v>0</v>
      </c>
      <c r="N23" s="7"/>
      <c r="O23" s="6" t="s">
        <v>24</v>
      </c>
    </row>
    <row r="24" spans="1:27" ht="15.75" customHeight="1" x14ac:dyDescent="0.25">
      <c r="A24" s="6" t="s">
        <v>25</v>
      </c>
      <c r="B24" s="7"/>
      <c r="C24" s="7"/>
      <c r="D24" s="7"/>
      <c r="E24" s="7"/>
      <c r="F24" s="7">
        <v>1470</v>
      </c>
      <c r="G24" s="7"/>
      <c r="I24" s="7"/>
      <c r="J24" s="7"/>
      <c r="K24" s="7"/>
      <c r="L24" s="7"/>
      <c r="M24" s="7">
        <v>1470</v>
      </c>
      <c r="N24" s="7"/>
    </row>
    <row r="25" spans="1:27" ht="15.75" customHeight="1" x14ac:dyDescent="0.25">
      <c r="A25" s="6" t="s">
        <v>26</v>
      </c>
      <c r="B25" s="7">
        <v>100</v>
      </c>
      <c r="C25" s="7">
        <f t="shared" ref="C25:F25" si="13">$B$25*12</f>
        <v>1200</v>
      </c>
      <c r="D25" s="7">
        <f t="shared" si="13"/>
        <v>1200</v>
      </c>
      <c r="E25" s="7">
        <f t="shared" si="13"/>
        <v>1200</v>
      </c>
      <c r="F25" s="7">
        <f t="shared" si="13"/>
        <v>1200</v>
      </c>
      <c r="G25" s="7"/>
      <c r="I25" s="7"/>
      <c r="J25" s="7">
        <f t="shared" ref="J25:M25" si="14">$I$25*12</f>
        <v>0</v>
      </c>
      <c r="K25" s="7">
        <f t="shared" si="14"/>
        <v>0</v>
      </c>
      <c r="L25" s="7">
        <f t="shared" si="14"/>
        <v>0</v>
      </c>
      <c r="M25" s="7">
        <f t="shared" si="14"/>
        <v>0</v>
      </c>
      <c r="N25" s="7"/>
    </row>
    <row r="26" spans="1:27" ht="15.75" customHeight="1" x14ac:dyDescent="0.25">
      <c r="A26" s="8" t="s">
        <v>27</v>
      </c>
      <c r="B26" s="9"/>
      <c r="C26" s="10"/>
      <c r="D26" s="10"/>
      <c r="E26" s="10">
        <f t="shared" ref="E26:F26" si="15">-5100*0.5</f>
        <v>-2550</v>
      </c>
      <c r="F26" s="10">
        <f t="shared" si="15"/>
        <v>-2550</v>
      </c>
      <c r="G26" s="10"/>
      <c r="H26" s="11"/>
      <c r="I26" s="9"/>
      <c r="J26" s="10"/>
      <c r="K26" s="10"/>
      <c r="L26" s="10">
        <f t="shared" ref="L26:M26" si="16">-5100*0.5</f>
        <v>-2550</v>
      </c>
      <c r="M26" s="10">
        <f t="shared" si="16"/>
        <v>-2550</v>
      </c>
      <c r="N26" s="10"/>
      <c r="O26" s="11"/>
      <c r="P26" s="11"/>
      <c r="Q26" s="11"/>
      <c r="R26" s="11"/>
      <c r="S26" s="11"/>
      <c r="T26" s="11"/>
      <c r="U26" s="11"/>
      <c r="V26" s="11"/>
      <c r="W26" s="11"/>
      <c r="X26" s="11"/>
      <c r="Y26" s="11"/>
      <c r="Z26" s="11"/>
      <c r="AA26" s="11"/>
    </row>
    <row r="27" spans="1:27" ht="15.75" customHeight="1" x14ac:dyDescent="0.25">
      <c r="A27" s="22" t="s">
        <v>30</v>
      </c>
      <c r="B27" s="7"/>
      <c r="C27" s="7">
        <f t="shared" ref="C27:F27" si="17">SUM(C11:C26)</f>
        <v>49140</v>
      </c>
      <c r="D27" s="7">
        <f t="shared" si="17"/>
        <v>48840</v>
      </c>
      <c r="E27" s="7">
        <f t="shared" si="17"/>
        <v>46090</v>
      </c>
      <c r="F27" s="7">
        <f t="shared" si="17"/>
        <v>49951</v>
      </c>
      <c r="G27" s="7">
        <f t="shared" ref="G27:G29" si="18">SUM(C27:F27)</f>
        <v>194021</v>
      </c>
      <c r="I27" s="7"/>
      <c r="J27" s="7">
        <f t="shared" ref="J27:M27" si="19">SUM(J11:J26)</f>
        <v>15540</v>
      </c>
      <c r="K27" s="7">
        <f t="shared" si="19"/>
        <v>15240</v>
      </c>
      <c r="L27" s="7">
        <f t="shared" si="19"/>
        <v>12490</v>
      </c>
      <c r="M27" s="7">
        <f t="shared" si="19"/>
        <v>16351</v>
      </c>
      <c r="N27" s="7">
        <f>SUM(J27:M27)</f>
        <v>59621</v>
      </c>
    </row>
    <row r="28" spans="1:27" ht="15.75" customHeight="1" x14ac:dyDescent="0.25">
      <c r="A28" s="12" t="s">
        <v>29</v>
      </c>
      <c r="B28" s="13"/>
      <c r="C28" s="14"/>
      <c r="D28" s="14"/>
      <c r="E28" s="15">
        <v>22000</v>
      </c>
      <c r="F28" s="14"/>
      <c r="G28" s="15">
        <f t="shared" si="18"/>
        <v>22000</v>
      </c>
      <c r="H28" s="13"/>
      <c r="I28" s="13"/>
      <c r="J28" s="14"/>
      <c r="K28" s="16"/>
      <c r="L28" s="16"/>
      <c r="M28" s="16"/>
      <c r="N28" s="14">
        <f>SUM(J28:M28)</f>
        <v>0</v>
      </c>
      <c r="O28" s="11"/>
      <c r="P28" s="11"/>
      <c r="Q28" s="11"/>
      <c r="R28" s="11"/>
      <c r="S28" s="11"/>
      <c r="T28" s="11"/>
      <c r="U28" s="11"/>
      <c r="V28" s="11"/>
      <c r="W28" s="11"/>
      <c r="X28" s="11"/>
      <c r="Y28" s="11"/>
      <c r="Z28" s="11"/>
      <c r="AA28" s="11"/>
    </row>
    <row r="29" spans="1:27" ht="15.75" customHeight="1" x14ac:dyDescent="0.25">
      <c r="A29" s="6" t="s">
        <v>32</v>
      </c>
      <c r="B29" s="17"/>
      <c r="C29" s="18">
        <f>SUM(C27:C28)</f>
        <v>49140</v>
      </c>
      <c r="D29" s="18">
        <f>SUM(D27:D28)</f>
        <v>48840</v>
      </c>
      <c r="E29" s="18">
        <f>SUM(E27:E28)</f>
        <v>68090</v>
      </c>
      <c r="F29" s="18">
        <f>SUM(F27:F28)</f>
        <v>49951</v>
      </c>
      <c r="G29" s="18">
        <f t="shared" si="18"/>
        <v>216021</v>
      </c>
      <c r="H29" s="17"/>
      <c r="I29" s="17"/>
      <c r="J29" s="18">
        <f>SUM(J27:J28)</f>
        <v>15540</v>
      </c>
      <c r="K29" s="18">
        <f>SUM(K27:K28)</f>
        <v>15240</v>
      </c>
      <c r="L29" s="18">
        <f>SUM(L27:L28)</f>
        <v>12490</v>
      </c>
      <c r="M29" s="18">
        <f>SUM(M27:M28)</f>
        <v>16351</v>
      </c>
      <c r="N29" s="18">
        <f>SUM(J29:M29)</f>
        <v>59621</v>
      </c>
    </row>
    <row r="30" spans="1:27" ht="15.75" customHeight="1" x14ac:dyDescent="0.25">
      <c r="A30" s="6"/>
      <c r="B30" s="17"/>
      <c r="C30" s="18"/>
      <c r="D30" s="18"/>
      <c r="E30" s="18"/>
      <c r="F30" s="18"/>
      <c r="G30" s="18"/>
      <c r="H30" s="17"/>
      <c r="I30" s="17"/>
      <c r="J30" s="18"/>
      <c r="K30" s="18"/>
      <c r="L30" s="18"/>
      <c r="M30" s="18"/>
      <c r="N30" s="18"/>
    </row>
    <row r="31" spans="1:27" ht="15.75" customHeight="1" x14ac:dyDescent="0.25">
      <c r="A31" s="25" t="s">
        <v>28</v>
      </c>
      <c r="B31" s="26"/>
      <c r="C31" s="27">
        <v>3000</v>
      </c>
      <c r="D31" s="27">
        <v>6000</v>
      </c>
      <c r="E31" s="27">
        <v>9000</v>
      </c>
      <c r="F31" s="27">
        <v>14000</v>
      </c>
      <c r="G31" s="27">
        <f>SUM(C31:F31)</f>
        <v>32000</v>
      </c>
    </row>
    <row r="32" spans="1:27" ht="15.75" customHeight="1" x14ac:dyDescent="0.25">
      <c r="C32" s="23">
        <f>SUM(C29:C31)</f>
        <v>52140</v>
      </c>
      <c r="D32" s="23">
        <f t="shared" ref="D32:G32" si="20">SUM(D29:D31)</f>
        <v>54840</v>
      </c>
      <c r="E32" s="23">
        <f t="shared" si="20"/>
        <v>77090</v>
      </c>
      <c r="F32" s="23">
        <f t="shared" si="20"/>
        <v>63951</v>
      </c>
      <c r="G32" s="23">
        <f t="shared" si="20"/>
        <v>248021</v>
      </c>
    </row>
    <row r="34" spans="1:7" ht="15.75" customHeight="1" x14ac:dyDescent="0.25">
      <c r="A34" s="24" t="s">
        <v>31</v>
      </c>
      <c r="B34" s="24"/>
      <c r="C34" s="24"/>
      <c r="D34" s="24"/>
      <c r="E34" s="24"/>
      <c r="F34" s="24"/>
      <c r="G34" s="24"/>
    </row>
    <row r="35" spans="1:7" ht="33.6" customHeight="1" x14ac:dyDescent="0.25">
      <c r="A35" s="24"/>
      <c r="B35" s="24"/>
      <c r="C35" s="24"/>
      <c r="D35" s="24"/>
      <c r="E35" s="24"/>
      <c r="F35" s="24"/>
      <c r="G35" s="24"/>
    </row>
  </sheetData>
  <mergeCells count="4">
    <mergeCell ref="B9:G9"/>
    <mergeCell ref="I9:N9"/>
    <mergeCell ref="A34:G35"/>
    <mergeCell ref="B3:N7"/>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Wendy Schultz</cp:lastModifiedBy>
  <dcterms:modified xsi:type="dcterms:W3CDTF">2024-10-25T19:06:07Z</dcterms:modified>
</cp:coreProperties>
</file>